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2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<sst xmlns="http://schemas.openxmlformats.org/spreadsheetml/2006/main" count="361" uniqueCount="280">
  <si>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</si>
  <si>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</si>
  <si>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</si>
  <si>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</si>
  <si>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</si>
  <si>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</si>
  <si>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</si>
  <si>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</si>
  <si>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</si>
  <si>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</si>
  <si>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</si>
  <si>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</si>
  <si>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</si>
  <si>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</si>
  <si>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</si>
  <si>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</si>
  <si>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</si>
  <si>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</si>
  <si>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</si>
  <si>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</si>
  <si>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</si>
  <si>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</si>
  <si>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</si>
  <si>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</si>
  <si>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</si>
  <si>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</si>
  <si>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</si>
  <si>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</si>
  <si>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</si>
  <si>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</si>
  <si>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</si>
  <si>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</si>
  <si>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</si>
  <si>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</si>
  <si>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</si>
  <si>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</si>
  <si>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</si>
  <si>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</si>
  <si>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</si>
  <si>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</si>
  <si>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</si>
  <si>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</si>
  <si>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</si>
  <si>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</si>
  <si>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</si>
  <si>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</si>
  <si>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</si>
  <si>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</si>
  <si>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</si>
  <si>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</si>
  <si>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</si>
  <si>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</si>
  <si>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</si>
  <si>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</si>
  <si>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</si>
  <si>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</si>
  <si>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</si>
  <si>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</si>
  <si>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</si>
  <si>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</si>
  <si>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</si>
  <si>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</si>
  <si>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</si>
  <si>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</si>
  <si>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</si>
  <si>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</si>
  <si>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</si>
  <si>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</si>
  <si>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</si>
  <si>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</si>
  <si>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</si>
  <si>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</si>
  <si>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</si>
  <si>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</si>
  <si>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</si>
  <si>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</si>
  <si>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</si>
  <si>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</si>
  <si>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</si>
  <si>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</si>
  <si>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</si>
  <si>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</si>
  <si>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</si>
  <si>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</si>
  <si>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</si>
  <si>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</si>
  <si>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</si>
  <si>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</si>
  <si>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</si>
  <si>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</si>
  <si>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</si>
  <si>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</si>
  <si>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</si>
  <si>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</si>
  <si>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</si>
  <si>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</si>
  <si>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</si>
  <si>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</si>
  <si>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</si>
  <si>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</si>
  <si>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</si>
  <si>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</si>
  <si>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</si>
  <si>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</si>
  <si>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</si>
  <si>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</si>
  <si>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</si>
  <si>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</si>
  <si>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</si>
  <si>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</si>
  <si>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</si>
  <si>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</si>
  <si>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</si>
  <si>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</si>
  <si>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</si>
  <si>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</si>
  <si>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</si>
  <si>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</si>
  <si>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</si>
  <si>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</si>
  <si>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</si>
  <si>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</si>
  <si>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</si>
  <si>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</si>
  <si>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</si>
  <si>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</si>
  <si>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</si>
  <si>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</si>
  <si>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</si>
  <si>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</si>
  <si>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</si>
  <si>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</si>
  <si>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</si>
  <si>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</si>
  <si>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</si>
  <si>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</si>
  <si>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</si>
  <si>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</si>
  <si>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</si>
  <si>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</si>
  <si>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</si>
  <si>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</si>
  <si>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</si>
  <si>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</si>
  <si>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</si>
  <si>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</si>
  <si>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</si>
  <si>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</si>
  <si>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</si>
  <si>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</si>
  <si>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</si>
  <si>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</si>
  <si>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</si>
  <si>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</si>
  <si>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</si>
  <si>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</si>
  <si>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</si>
  <si>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</si>
  <si>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</si>
  <si>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</si>
  <si>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</si>
  <si>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</si>
  <si>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</si>
  <si>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</si>
  <si>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</si>
  <si>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</si>
  <si>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</si>
  <si>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</si>
  <si>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</si>
  <si>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</si>
  <si>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</si>
  <si>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</si>
  <si>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</si>
  <si>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</si>
  <si>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</si>
  <si>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</si>
  <si>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</si>
  <si>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</si>
  <si>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</si>
  <si>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</si>
  <si>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</si>
  <si>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</si>
  <si>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</si>
  <si>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</si>
  <si>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</si>
  <si>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</si>
  <si>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</si>
  <si>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</si>
  <si>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</si>
  <si>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</si>
  <si>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</si>
  <si>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</si>
  <si>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</si>
  <si>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</si>
  <si>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</si>
  <si>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</si>
  <si>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</si>
  <si>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</si>
  <si>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</si>
  <si>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</si>
  <si>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</si>
  <si>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</si>
  <si>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</si>
  <si>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</si>
  <si>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</si>
  <si>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</si>
  <si>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</si>
  <si>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</si>
  <si>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</si>
  <si>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</si>
  <si>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</si>
  <si>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</si>
  <si>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</si>
  <si>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</si>
  <si>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</si>
  <si>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</si>
  <si>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</si>
  <si>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</si>
  <si>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</si>
  <si>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</si>
  <si>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</si>
  <si>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</si>
  <si>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</si>
  <si>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</si>
  <si>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</si>
  <si>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</si>
  <si>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</si>
  <si>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</si>
  <si>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</si>
  <si>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</si>
  <si>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</si>
  <si>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</si>
  <si>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</si>
  <si>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</si>
  <si>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</si>
  <si>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</si>
  <si>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</si>
  <si>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</si>
  <si>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</si>
  <si>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</si>
  <si>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</si>
  <si>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</si>
  <si>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</si>
  <si>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</si>
  <si>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</si>
  <si>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</si>
  <si>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</si>
  <si>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</si>
  <si>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</si>
  <si>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</si>
  <si>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</si>
  <si>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</si>
  <si>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</si>
  <si>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</si>
  <si>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</si>
  <si>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</si>
  <si>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</si>
  <si>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</si>
  <si>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</si>
  <si>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</si>
  <si>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</si>
  <si>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</si>
  <si>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</si>
  <si>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</si>
  <si>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</si>
  <si>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</si>
  <si>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</si>
  <si>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</si>
  <si>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</si>
  <si>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</si>
  <si>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</si>
  <si>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</si>
  <si>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</si>
  <si>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</si>
  <si>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</si>
  <si>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</si>
  <si>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NCURA</t>
  </si>
  <si>
    <t xml:space="preserve">Various colleges and universities, about 200 individuals </t>
  </si>
  <si>
    <t xml:space="preserve">Recovery Act Update </t>
  </si>
  <si>
    <t>San Diego, CA.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</si>
</sst>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3" fontId="2" fillId="33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33" borderId="35" xfId="57" applyNumberFormat="1" applyFont="1" applyFill="1" applyBorder="1" applyAlignment="1" applyProtection="1">
      <alignment horizontal="right" vertical="center" wrapText="1"/>
      <protection/>
    </xf>
    <xf numFmtId="1" fontId="2" fillId="33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35" borderId="37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3" fontId="2" fillId="33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9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0" xfId="57" applyNumberFormat="1" applyFont="1" applyFill="1" applyBorder="1" applyAlignment="1" applyProtection="1">
      <alignment horizontal="left" vertical="center"/>
      <protection/>
    </xf>
    <xf numFmtId="173" fontId="2" fillId="0" borderId="40" xfId="0" applyNumberFormat="1" applyFont="1" applyBorder="1" applyAlignment="1" applyProtection="1">
      <alignment horizontal="left" vertical="center"/>
      <protection/>
    </xf>
    <xf numFmtId="0" fontId="5" fillId="0" borderId="41" xfId="57" applyFont="1" applyFill="1" applyBorder="1" applyAlignment="1" applyProtection="1">
      <alignment horizontal="right" vertical="center" wrapText="1"/>
      <protection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4" xfId="57" applyFont="1" applyFill="1" applyBorder="1" applyAlignment="1">
      <alignment vertical="center" wrapText="1"/>
      <protection/>
    </xf>
    <xf numFmtId="0" fontId="5" fillId="35" borderId="37" xfId="57" applyFont="1" applyFill="1" applyBorder="1" applyAlignment="1" applyProtection="1">
      <alignment horizontal="right" vertical="center" wrapText="1"/>
      <protection/>
    </xf>
    <xf numFmtId="0" fontId="2" fillId="0" borderId="43" xfId="57" applyNumberFormat="1" applyFont="1" applyFill="1" applyBorder="1" applyAlignment="1" applyProtection="1">
      <alignment horizontal="left" vertical="center"/>
      <protection/>
    </xf>
    <xf numFmtId="0" fontId="2" fillId="0" borderId="45" xfId="57" applyNumberFormat="1" applyFont="1" applyFill="1" applyBorder="1" applyAlignment="1" applyProtection="1">
      <alignment horizontal="left" vertical="center"/>
      <protection/>
    </xf>
    <xf numFmtId="0" fontId="2" fillId="0" borderId="45" xfId="0" applyNumberFormat="1" applyFont="1" applyBorder="1" applyAlignment="1" applyProtection="1">
      <alignment vertical="center"/>
      <protection/>
    </xf>
    <xf numFmtId="0" fontId="13" fillId="35" borderId="4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2" fillId="35" borderId="37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7" xfId="57" applyNumberFormat="1" applyFont="1" applyFill="1" applyBorder="1" applyAlignment="1" applyProtection="1">
      <alignment vertical="center" wrapText="1"/>
      <protection/>
    </xf>
    <xf numFmtId="0" fontId="2" fillId="35" borderId="47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8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9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8" xfId="57" applyFont="1" applyFill="1" applyBorder="1" applyAlignment="1">
      <alignment horizontal="center" vertical="top" wrapText="1"/>
      <protection/>
    </xf>
    <xf numFmtId="0" fontId="5" fillId="35" borderId="51" xfId="57" applyFont="1" applyFill="1" applyBorder="1" applyAlignment="1">
      <alignment horizontal="center" vertical="top" wrapText="1"/>
      <protection/>
    </xf>
    <xf numFmtId="0" fontId="0" fillId="35" borderId="52" xfId="57" applyFill="1" applyBorder="1">
      <alignment/>
      <protection/>
    </xf>
    <xf numFmtId="0" fontId="0" fillId="35" borderId="33" xfId="57" applyFill="1" applyBorder="1">
      <alignment/>
      <protection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51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2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3" xfId="57" applyFill="1" applyBorder="1" applyAlignment="1">
      <alignment/>
      <protection/>
    </xf>
    <xf numFmtId="0" fontId="0" fillId="35" borderId="49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35" borderId="54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5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6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7" xfId="57" applyNumberFormat="1" applyFont="1" applyFill="1" applyBorder="1" applyAlignment="1" applyProtection="1">
      <alignment vertical="center" wrapText="1"/>
      <protection/>
    </xf>
    <xf numFmtId="0" fontId="2" fillId="35" borderId="57" xfId="0" applyFont="1" applyFill="1" applyBorder="1" applyAlignment="1" applyProtection="1">
      <alignment vertical="center"/>
      <protection/>
    </xf>
    <xf numFmtId="0" fontId="0" fillId="35" borderId="58" xfId="0" applyFill="1" applyBorder="1" applyAlignment="1">
      <alignment/>
    </xf>
    <xf numFmtId="0" fontId="0" fillId="35" borderId="41" xfId="0" applyFill="1" applyBorder="1" applyAlignment="1">
      <alignment/>
    </xf>
    <xf numFmtId="0" fontId="9" fillId="35" borderId="58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9" xfId="0" applyFont="1" applyBorder="1" applyAlignment="1">
      <alignment horizontal="right" vertical="center" wrapText="1"/>
    </xf>
    <xf numFmtId="167" fontId="2" fillId="35" borderId="58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9" xfId="0" applyFont="1" applyFill="1" applyBorder="1" applyAlignment="1" applyProtection="1">
      <alignment horizontal="right" vertical="center" wrapText="1"/>
      <protection/>
    </xf>
    <xf numFmtId="0" fontId="2" fillId="35" borderId="58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0" xfId="57" applyNumberFormat="1" applyFont="1" applyBorder="1" applyAlignment="1" applyProtection="1">
      <alignment horizontal="center" vertical="center"/>
      <protection/>
    </xf>
    <xf numFmtId="1" fontId="0" fillId="35" borderId="58" xfId="0" applyNumberFormat="1" applyFill="1" applyBorder="1" applyAlignment="1" applyProtection="1">
      <alignment horizontal="center" vertical="center"/>
      <protection/>
    </xf>
    <xf numFmtId="0" fontId="11" fillId="35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5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1" fontId="13" fillId="33" borderId="31" xfId="0" applyNumberFormat="1" applyFont="1" applyFill="1" applyBorder="1" applyAlignment="1">
      <alignment horizontal="center" vertical="center"/>
    </xf>
    <xf numFmtId="0" fontId="2" fillId="35" borderId="49" xfId="57" applyFont="1" applyFill="1" applyBorder="1" applyAlignment="1" applyProtection="1">
      <alignment horizontal="right" vertical="center"/>
      <protection/>
    </xf>
    <xf numFmtId="0" fontId="9" fillId="35" borderId="35" xfId="0" applyFont="1" applyFill="1" applyBorder="1" applyAlignment="1">
      <alignment vertical="center"/>
    </xf>
    <xf numFmtId="0" fontId="2" fillId="35" borderId="61" xfId="0" applyFont="1" applyFill="1" applyBorder="1" applyAlignment="1" applyProtection="1">
      <alignment vertical="center"/>
      <protection/>
    </xf>
    <xf numFmtId="0" fontId="2" fillId="35" borderId="62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8" xfId="57" applyFont="1" applyFill="1" applyBorder="1" applyAlignment="1">
      <alignment horizontal="center" vertical="center" wrapText="1"/>
      <protection/>
    </xf>
    <xf numFmtId="0" fontId="13" fillId="35" borderId="51" xfId="0" applyNumberFormat="1" applyFont="1" applyFill="1" applyBorder="1" applyAlignment="1">
      <alignment horizontal="center" vertical="center" wrapText="1"/>
    </xf>
    <xf numFmtId="0" fontId="5" fillId="35" borderId="37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5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2" fontId="2" fillId="0" borderId="38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33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3" xfId="57" applyFont="1" applyFill="1" applyBorder="1" applyAlignment="1">
      <alignment vertical="center"/>
      <protection/>
    </xf>
    <xf numFmtId="0" fontId="2" fillId="0" borderId="45" xfId="57" applyNumberFormat="1" applyFont="1" applyBorder="1" applyAlignment="1" applyProtection="1">
      <alignment vertical="center"/>
      <protection/>
    </xf>
    <xf numFmtId="173" fontId="2" fillId="0" borderId="40" xfId="57" applyNumberFormat="1" applyFont="1" applyBorder="1" applyAlignment="1" applyProtection="1">
      <alignment horizontal="left" vertical="center"/>
      <protection/>
    </xf>
    <xf numFmtId="0" fontId="0" fillId="36" borderId="49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52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3" xfId="0" applyBorder="1" applyAlignment="1">
      <alignment/>
    </xf>
    <xf numFmtId="8" fontId="2" fillId="0" borderId="63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3" xfId="57" applyNumberFormat="1" applyFont="1" applyFill="1" applyBorder="1" applyAlignment="1">
      <alignment vertical="center"/>
      <protection/>
    </xf>
    <xf numFmtId="0" fontId="2" fillId="0" borderId="50" xfId="57" applyNumberFormat="1" applyFont="1" applyBorder="1" applyAlignment="1" applyProtection="1">
      <alignment vertical="center"/>
      <protection/>
    </xf>
    <xf numFmtId="8" fontId="11" fillId="0" borderId="50" xfId="57" applyNumberFormat="1" applyFont="1" applyFill="1" applyBorder="1" applyAlignment="1" applyProtection="1">
      <alignment vertical="center"/>
      <protection locked="0"/>
    </xf>
    <xf numFmtId="8" fontId="11" fillId="0" borderId="47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5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2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vertical="center"/>
      <protection locked="0"/>
    </xf>
    <xf numFmtId="8" fontId="2" fillId="0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2" fillId="35" borderId="51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2" xfId="57" applyBorder="1">
      <alignment/>
      <protection/>
    </xf>
    <xf numFmtId="0" fontId="0" fillId="0" borderId="42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2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4" xfId="57" applyBorder="1">
      <alignment/>
      <protection/>
    </xf>
    <xf numFmtId="165" fontId="6" fillId="33" borderId="37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33" borderId="2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7" xfId="57" applyNumberFormat="1" applyFont="1" applyBorder="1" applyAlignment="1" applyProtection="1">
      <alignment horizontal="center" vertical="center"/>
      <protection locked="0"/>
    </xf>
    <xf numFmtId="1" fontId="2" fillId="0" borderId="47" xfId="57" applyNumberFormat="1" applyFont="1" applyBorder="1" applyAlignment="1" applyProtection="1">
      <alignment horizontal="center" vertical="center"/>
      <protection locked="0"/>
    </xf>
    <xf numFmtId="1" fontId="2" fillId="0" borderId="24" xfId="57" applyNumberFormat="1" applyFont="1" applyFill="1" applyBorder="1" applyAlignment="1" applyProtection="1">
      <alignment horizontal="center" vertical="center"/>
      <protection locked="0"/>
    </xf>
    <xf numFmtId="1" fontId="2" fillId="0" borderId="43" xfId="57" applyNumberFormat="1" applyFont="1" applyBorder="1" applyAlignment="1" applyProtection="1">
      <alignment horizontal="center" vertical="center" wrapText="1"/>
      <protection locked="0"/>
    </xf>
    <xf numFmtId="1" fontId="2" fillId="33" borderId="66" xfId="57" applyNumberFormat="1" applyFont="1" applyFill="1" applyBorder="1" applyAlignment="1" applyProtection="1">
      <alignment horizontal="center" vertical="center"/>
      <protection locked="0"/>
    </xf>
    <xf numFmtId="1" fontId="2" fillId="0" borderId="47" xfId="57" applyNumberFormat="1" applyFont="1" applyFill="1" applyBorder="1" applyAlignment="1" applyProtection="1">
      <alignment horizontal="center" vertical="center"/>
      <protection locked="0"/>
    </xf>
    <xf numFmtId="0" fontId="2" fillId="33" borderId="34" xfId="57" applyFont="1" applyFill="1" applyBorder="1" applyAlignment="1" applyProtection="1">
      <alignment horizontal="center" vertical="center"/>
      <protection locked="0"/>
    </xf>
    <xf numFmtId="0" fontId="0" fillId="0" borderId="10" xfId="57" applyBorder="1" applyAlignment="1" applyProtection="1">
      <alignment vertical="center" wrapText="1"/>
      <protection locked="0"/>
    </xf>
    <xf numFmtId="1" fontId="0" fillId="0" borderId="10" xfId="57" applyNumberFormat="1" applyBorder="1" applyAlignment="1" applyProtection="1">
      <alignment vertical="center" wrapText="1"/>
      <protection locked="0"/>
    </xf>
    <xf numFmtId="15" fontId="0" fillId="0" borderId="30" xfId="57" applyNumberFormat="1" applyBorder="1" applyAlignment="1" applyProtection="1">
      <alignment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57" applyNumberFormat="1" applyFont="1" applyFill="1" applyBorder="1" applyAlignment="1" applyProtection="1">
      <alignment horizontal="center" vertical="center"/>
      <protection locked="0"/>
    </xf>
    <xf numFmtId="1" fontId="2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1" fontId="2" fillId="0" borderId="67" xfId="57" applyNumberFormat="1" applyFont="1" applyFill="1" applyBorder="1" applyAlignment="1" applyProtection="1">
      <alignment horizontal="center" vertical="center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2" fillId="0" borderId="53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9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3" xfId="57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10" fillId="35" borderId="68" xfId="57" applyFont="1" applyFill="1" applyBorder="1" applyAlignment="1">
      <alignment horizontal="center" vertical="center" wrapText="1"/>
      <protection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3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34" borderId="5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8" borderId="68" xfId="57" applyFont="1" applyFill="1" applyBorder="1" applyAlignment="1">
      <alignment horizontal="center" vertical="center" wrapText="1"/>
      <protection/>
    </xf>
    <xf numFmtId="0" fontId="13" fillId="34" borderId="53" xfId="0" applyNumberFormat="1" applyFont="1" applyFill="1" applyBorder="1" applyAlignment="1">
      <alignment horizontal="center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165" fontId="2" fillId="35" borderId="53" xfId="57" applyNumberFormat="1" applyFont="1" applyFill="1" applyBorder="1" applyAlignment="1" applyProtection="1">
      <alignment horizontal="left"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54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4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35" borderId="53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3" xfId="57" applyFont="1" applyFill="1" applyBorder="1" applyAlignment="1" applyProtection="1">
      <alignment horizontal="right" vertical="center" wrapText="1"/>
      <protection/>
    </xf>
    <xf numFmtId="0" fontId="11" fillId="35" borderId="52" xfId="0" applyFont="1" applyFill="1" applyBorder="1" applyAlignment="1">
      <alignment vertical="center" wrapText="1"/>
    </xf>
    <xf numFmtId="0" fontId="5" fillId="35" borderId="54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4" xfId="0" applyFont="1" applyFill="1" applyBorder="1" applyAlignment="1">
      <alignment vertical="center" wrapText="1"/>
    </xf>
    <xf numFmtId="0" fontId="5" fillId="35" borderId="53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0" fillId="35" borderId="5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5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10" fillId="35" borderId="53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3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3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52" xfId="0" applyFill="1" applyBorder="1" applyAlignment="1">
      <alignment vertical="center" wrapText="1"/>
    </xf>
    <xf numFmtId="0" fontId="0" fillId="35" borderId="49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B1">
      <selection activeCell="J6" sqref="J6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56" t="s">
        <v>225</v>
      </c>
      <c r="B1" s="357"/>
      <c r="C1" s="357"/>
      <c r="D1" s="357"/>
      <c r="E1" s="357"/>
      <c r="F1" s="357"/>
      <c r="G1" s="357"/>
      <c r="H1" s="357"/>
      <c r="I1" s="351"/>
      <c r="J1" s="317"/>
      <c r="K1" s="13"/>
      <c r="L1" s="11"/>
    </row>
    <row r="2" spans="1:12" ht="15">
      <c r="A2" s="352" t="s">
        <v>1</v>
      </c>
      <c r="B2" s="353"/>
      <c r="C2" s="358" t="s">
        <v>12</v>
      </c>
      <c r="D2" s="359"/>
      <c r="E2" s="359"/>
      <c r="F2" s="194"/>
      <c r="G2" s="73"/>
      <c r="H2" s="73"/>
      <c r="I2" s="186"/>
      <c r="J2" s="13"/>
      <c r="K2" s="13"/>
      <c r="L2" s="11"/>
    </row>
    <row r="3" spans="1:12" ht="17.25" customHeight="1" thickBot="1">
      <c r="A3" s="354" t="s">
        <v>2</v>
      </c>
      <c r="B3" s="355"/>
      <c r="C3" s="360">
        <v>40633</v>
      </c>
      <c r="D3" s="361"/>
      <c r="E3" s="361"/>
      <c r="F3" s="195"/>
      <c r="G3" s="74"/>
      <c r="H3" s="74"/>
      <c r="I3" s="187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48" t="s">
        <v>3</v>
      </c>
      <c r="B5" s="350"/>
      <c r="C5" s="350"/>
      <c r="D5" s="350"/>
      <c r="E5" s="350"/>
      <c r="F5" s="350"/>
      <c r="G5" s="350"/>
      <c r="H5" s="350"/>
      <c r="I5" s="351"/>
      <c r="J5" s="13"/>
      <c r="K5" s="13"/>
      <c r="L5" s="11"/>
    </row>
    <row r="6" spans="1:12" ht="30.75" thickBot="1">
      <c r="A6" s="183" t="s">
        <v>0</v>
      </c>
      <c r="B6" s="184" t="s">
        <v>6</v>
      </c>
      <c r="C6" s="185" t="s">
        <v>52</v>
      </c>
      <c r="D6" s="185" t="s">
        <v>175</v>
      </c>
      <c r="E6" s="185" t="s">
        <v>7</v>
      </c>
      <c r="F6" s="185" t="s">
        <v>45</v>
      </c>
      <c r="G6" s="185" t="s">
        <v>46</v>
      </c>
      <c r="H6" s="189" t="s">
        <v>178</v>
      </c>
      <c r="I6" s="193" t="s">
        <v>179</v>
      </c>
      <c r="J6" s="311"/>
      <c r="K6" s="13"/>
      <c r="L6" s="11"/>
    </row>
    <row r="7" spans="1:12" ht="60">
      <c r="A7" s="179">
        <v>1</v>
      </c>
      <c r="B7" s="344" t="s">
        <v>12</v>
      </c>
      <c r="C7" s="345" t="s">
        <v>75</v>
      </c>
      <c r="D7" s="346" t="s">
        <v>43</v>
      </c>
      <c r="E7" s="346" t="s">
        <v>44</v>
      </c>
      <c r="F7" s="182">
        <f>2367953.58+4235336.74+1933961.97</f>
        <v>8537252.290000001</v>
      </c>
      <c r="G7" s="182">
        <f>2366779.39+4233781.47+1690109.36</f>
        <v>8290670.22</v>
      </c>
      <c r="H7" s="196" t="s">
        <v>180</v>
      </c>
      <c r="I7" s="197"/>
      <c r="J7" s="311"/>
      <c r="K7" s="13"/>
      <c r="L7" s="11"/>
    </row>
    <row r="8" spans="1:12" s="9" customFormat="1" ht="15">
      <c r="A8" s="179">
        <v>2</v>
      </c>
      <c r="B8" s="43"/>
      <c r="C8" s="65"/>
      <c r="D8" s="44"/>
      <c r="E8" s="44"/>
      <c r="F8" s="55"/>
      <c r="G8" s="55"/>
      <c r="H8" s="198"/>
      <c r="I8" s="199"/>
      <c r="J8" s="312"/>
      <c r="K8" s="313"/>
      <c r="L8" s="309"/>
    </row>
    <row r="9" spans="1:12" s="10" customFormat="1" ht="15">
      <c r="A9" s="179">
        <v>3</v>
      </c>
      <c r="B9" s="43"/>
      <c r="C9" s="65"/>
      <c r="D9" s="44"/>
      <c r="E9" s="44"/>
      <c r="F9" s="55"/>
      <c r="G9" s="55"/>
      <c r="H9" s="200"/>
      <c r="I9" s="201"/>
      <c r="J9" s="314"/>
      <c r="K9" s="315"/>
      <c r="L9" s="310"/>
    </row>
    <row r="10" spans="1:12" s="10" customFormat="1" ht="12.75">
      <c r="A10" s="179">
        <v>4</v>
      </c>
      <c r="B10" s="37"/>
      <c r="C10" s="66"/>
      <c r="D10" s="3"/>
      <c r="E10" s="3"/>
      <c r="F10" s="56"/>
      <c r="G10" s="56"/>
      <c r="H10" s="200"/>
      <c r="I10" s="201"/>
      <c r="J10" s="314"/>
      <c r="K10" s="315"/>
      <c r="L10" s="310"/>
    </row>
    <row r="11" spans="1:12" s="10" customFormat="1" ht="12.75">
      <c r="A11" s="179">
        <v>5</v>
      </c>
      <c r="B11" s="38"/>
      <c r="C11" s="66"/>
      <c r="D11" s="3"/>
      <c r="E11" s="3"/>
      <c r="F11" s="56"/>
      <c r="G11" s="56"/>
      <c r="H11" s="200"/>
      <c r="I11" s="201"/>
      <c r="J11" s="314"/>
      <c r="K11" s="315"/>
      <c r="L11" s="310"/>
    </row>
    <row r="12" spans="1:12" ht="12.75">
      <c r="A12" s="179">
        <v>6</v>
      </c>
      <c r="B12" s="38"/>
      <c r="C12" s="66"/>
      <c r="D12" s="3"/>
      <c r="E12" s="3"/>
      <c r="F12" s="56"/>
      <c r="G12" s="56"/>
      <c r="H12" s="45"/>
      <c r="I12" s="202"/>
      <c r="J12" s="311"/>
      <c r="K12" s="13"/>
      <c r="L12" s="11"/>
    </row>
    <row r="13" spans="1:12" ht="12.75">
      <c r="A13" s="179">
        <v>7</v>
      </c>
      <c r="B13" s="38"/>
      <c r="C13" s="66"/>
      <c r="D13" s="3"/>
      <c r="E13" s="3"/>
      <c r="F13" s="56"/>
      <c r="G13" s="56"/>
      <c r="H13" s="45"/>
      <c r="I13" s="202"/>
      <c r="J13" s="311"/>
      <c r="K13" s="13"/>
      <c r="L13" s="11"/>
    </row>
    <row r="14" spans="1:12" ht="13.5" thickBot="1">
      <c r="A14" s="180">
        <v>8</v>
      </c>
      <c r="B14" s="39"/>
      <c r="C14" s="67"/>
      <c r="D14" s="41"/>
      <c r="E14" s="41"/>
      <c r="F14" s="57"/>
      <c r="G14" s="57"/>
      <c r="H14" s="46"/>
      <c r="I14" s="203"/>
      <c r="J14" s="311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16"/>
      <c r="L15" s="11"/>
    </row>
    <row r="16" spans="1:12" ht="13.5" thickBot="1">
      <c r="A16" s="348" t="s">
        <v>4</v>
      </c>
      <c r="B16" s="349"/>
      <c r="C16" s="349"/>
      <c r="D16" s="349"/>
      <c r="E16" s="349"/>
      <c r="F16" s="350"/>
      <c r="G16" s="350"/>
      <c r="H16" s="350"/>
      <c r="I16" s="350"/>
      <c r="J16" s="350"/>
      <c r="K16" s="351"/>
      <c r="L16" s="11"/>
    </row>
    <row r="17" spans="1:11" ht="30.75" thickBot="1">
      <c r="A17" s="75" t="s">
        <v>0</v>
      </c>
      <c r="B17" s="184" t="s">
        <v>6</v>
      </c>
      <c r="C17" s="185" t="s">
        <v>182</v>
      </c>
      <c r="D17" s="185" t="s">
        <v>47</v>
      </c>
      <c r="E17" s="185" t="s">
        <v>48</v>
      </c>
      <c r="F17" s="185" t="s">
        <v>183</v>
      </c>
      <c r="G17" s="189" t="s">
        <v>107</v>
      </c>
      <c r="H17" s="190" t="s">
        <v>108</v>
      </c>
      <c r="I17" s="185" t="s">
        <v>275</v>
      </c>
      <c r="J17" s="306" t="s">
        <v>243</v>
      </c>
      <c r="K17" s="307" t="s">
        <v>244</v>
      </c>
    </row>
    <row r="18" spans="1:11" ht="25.5">
      <c r="A18" s="76">
        <v>1</v>
      </c>
      <c r="B18" s="318" t="s">
        <v>12</v>
      </c>
      <c r="C18" s="319" t="s">
        <v>208</v>
      </c>
      <c r="D18" s="188">
        <v>3353383</v>
      </c>
      <c r="E18" s="188">
        <v>3353383</v>
      </c>
      <c r="F18" s="188" t="s">
        <v>208</v>
      </c>
      <c r="G18" s="320">
        <v>7984183</v>
      </c>
      <c r="H18" s="321">
        <v>7984183</v>
      </c>
      <c r="I18" s="188" t="s">
        <v>208</v>
      </c>
      <c r="J18" s="320">
        <f>1441269+100679</f>
        <v>1541948</v>
      </c>
      <c r="K18" s="320">
        <f>1441269+100679</f>
        <v>1541948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90"/>
      <c r="I19" s="188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90"/>
      <c r="I20" s="188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90"/>
      <c r="I21" s="188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90"/>
      <c r="I22" s="18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8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8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08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81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7">
      <selection activeCell="G24" sqref="G24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7" t="s">
        <v>226</v>
      </c>
      <c r="B1" s="368"/>
      <c r="C1" s="368"/>
      <c r="D1" s="368"/>
      <c r="E1" s="368"/>
      <c r="F1" s="368"/>
      <c r="G1" s="369"/>
      <c r="H1" s="16"/>
    </row>
    <row r="2" spans="1:8" ht="15">
      <c r="A2" s="118" t="s">
        <v>1</v>
      </c>
      <c r="B2" s="119" t="str">
        <f>'Financial Data'!C2</f>
        <v>Department of Health &amp; Human Services - OIG</v>
      </c>
      <c r="C2" s="276"/>
      <c r="D2" s="296"/>
      <c r="E2" s="275"/>
      <c r="F2" s="288"/>
      <c r="G2" s="289"/>
      <c r="H2" s="16"/>
    </row>
    <row r="3" spans="1:8" ht="30.75" thickBot="1">
      <c r="A3" s="108" t="s">
        <v>2</v>
      </c>
      <c r="B3" s="109">
        <f>'Financial Data'!C3</f>
        <v>40633</v>
      </c>
      <c r="C3" s="277"/>
      <c r="D3" s="290"/>
      <c r="E3" s="278"/>
      <c r="F3" s="279"/>
      <c r="G3" s="280"/>
      <c r="H3" s="16"/>
    </row>
    <row r="4" spans="1:8" ht="15" customHeight="1" thickBot="1">
      <c r="A4" s="256"/>
      <c r="B4" s="255"/>
      <c r="C4" s="281"/>
      <c r="D4" s="281"/>
      <c r="E4" s="282"/>
      <c r="F4" s="282"/>
      <c r="G4" s="282"/>
      <c r="H4" s="16"/>
    </row>
    <row r="5" spans="1:8" ht="20.25" customHeight="1" thickBot="1">
      <c r="A5" s="19"/>
      <c r="B5" s="366" t="s">
        <v>217</v>
      </c>
      <c r="C5" s="350"/>
      <c r="D5" s="350"/>
      <c r="E5" s="350"/>
      <c r="F5" s="351"/>
      <c r="G5" s="287"/>
      <c r="H5" s="16"/>
    </row>
    <row r="6" spans="1:8" s="24" customFormat="1" ht="15.75" customHeight="1">
      <c r="A6" s="285"/>
      <c r="B6" s="362" t="s">
        <v>238</v>
      </c>
      <c r="C6" s="363"/>
      <c r="D6" s="274"/>
      <c r="E6" s="362" t="s">
        <v>239</v>
      </c>
      <c r="F6" s="363"/>
      <c r="G6" s="19"/>
      <c r="H6" s="23"/>
    </row>
    <row r="7" spans="1:6" s="19" customFormat="1" ht="13.5" thickBot="1">
      <c r="A7" s="286"/>
      <c r="B7" s="364"/>
      <c r="C7" s="365"/>
      <c r="D7" s="292"/>
      <c r="E7" s="364"/>
      <c r="F7" s="365"/>
    </row>
    <row r="8" spans="1:6" s="29" customFormat="1" ht="49.5" customHeight="1">
      <c r="A8" s="284"/>
      <c r="B8" s="253" t="s">
        <v>219</v>
      </c>
      <c r="C8" s="297"/>
      <c r="D8" s="295"/>
      <c r="E8" s="253" t="s">
        <v>222</v>
      </c>
      <c r="F8" s="297"/>
    </row>
    <row r="9" spans="1:8" s="20" customFormat="1" ht="49.5" customHeight="1">
      <c r="A9" s="284"/>
      <c r="B9" s="254" t="s">
        <v>240</v>
      </c>
      <c r="C9" s="298"/>
      <c r="D9" s="295"/>
      <c r="E9" s="249" t="s">
        <v>223</v>
      </c>
      <c r="F9" s="300"/>
      <c r="G9" s="19"/>
      <c r="H9" s="25"/>
    </row>
    <row r="10" spans="1:8" s="164" customFormat="1" ht="49.5" customHeight="1" thickBot="1">
      <c r="A10" s="284"/>
      <c r="B10" s="252" t="s">
        <v>220</v>
      </c>
      <c r="C10" s="299"/>
      <c r="D10" s="291"/>
      <c r="E10" s="251" t="s">
        <v>224</v>
      </c>
      <c r="F10" s="301"/>
      <c r="G10" s="162"/>
      <c r="H10" s="163"/>
    </row>
    <row r="11" spans="1:8" s="20" customFormat="1" ht="15">
      <c r="A11" s="26"/>
      <c r="B11" s="27"/>
      <c r="C11" s="283"/>
      <c r="D11" s="283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6" t="s">
        <v>218</v>
      </c>
      <c r="C13" s="350"/>
      <c r="D13" s="350"/>
      <c r="E13" s="350"/>
      <c r="F13" s="351"/>
      <c r="G13" s="287"/>
      <c r="H13" s="16"/>
    </row>
    <row r="14" spans="1:8" ht="15" customHeight="1">
      <c r="A14" s="285"/>
      <c r="B14" s="362" t="s">
        <v>238</v>
      </c>
      <c r="C14" s="363"/>
      <c r="D14" s="274"/>
      <c r="E14" s="362" t="s">
        <v>239</v>
      </c>
      <c r="F14" s="363"/>
      <c r="G14" s="19"/>
      <c r="H14" s="16"/>
    </row>
    <row r="15" spans="1:8" ht="13.5" thickBot="1">
      <c r="A15" s="286"/>
      <c r="B15" s="364"/>
      <c r="C15" s="365"/>
      <c r="D15" s="292"/>
      <c r="E15" s="364"/>
      <c r="F15" s="365"/>
      <c r="G15" s="19"/>
      <c r="H15" s="16"/>
    </row>
    <row r="16" spans="1:8" ht="49.5" customHeight="1">
      <c r="A16" s="284"/>
      <c r="B16" s="253" t="s">
        <v>221</v>
      </c>
      <c r="C16" s="297"/>
      <c r="D16" s="295"/>
      <c r="E16" s="253" t="s">
        <v>231</v>
      </c>
      <c r="F16" s="297"/>
      <c r="G16" s="19"/>
      <c r="H16" s="16"/>
    </row>
    <row r="17" spans="1:8" ht="49.5" customHeight="1">
      <c r="A17" s="284"/>
      <c r="B17" s="254" t="s">
        <v>241</v>
      </c>
      <c r="C17" s="298"/>
      <c r="D17" s="295"/>
      <c r="E17" s="249" t="s">
        <v>232</v>
      </c>
      <c r="F17" s="300"/>
      <c r="G17" s="19"/>
      <c r="H17" s="16"/>
    </row>
    <row r="18" spans="1:8" ht="49.5" customHeight="1" thickBot="1">
      <c r="A18" s="284"/>
      <c r="B18" s="252" t="s">
        <v>230</v>
      </c>
      <c r="C18" s="302"/>
      <c r="D18" s="291"/>
      <c r="E18" s="251" t="s">
        <v>233</v>
      </c>
      <c r="F18" s="303"/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6" t="s">
        <v>245</v>
      </c>
      <c r="C20" s="350"/>
      <c r="D20" s="350"/>
      <c r="E20" s="350"/>
      <c r="F20" s="351"/>
      <c r="G20" s="287"/>
      <c r="H20" s="16"/>
    </row>
    <row r="21" spans="1:8" ht="15" customHeight="1">
      <c r="A21" s="285"/>
      <c r="B21" s="362" t="s">
        <v>238</v>
      </c>
      <c r="C21" s="363"/>
      <c r="D21" s="274"/>
      <c r="E21" s="362" t="s">
        <v>239</v>
      </c>
      <c r="F21" s="363"/>
      <c r="G21" s="19"/>
      <c r="H21" s="16"/>
    </row>
    <row r="22" spans="1:8" ht="13.5" thickBot="1">
      <c r="A22" s="286"/>
      <c r="B22" s="364"/>
      <c r="C22" s="365"/>
      <c r="D22" s="292"/>
      <c r="E22" s="364"/>
      <c r="F22" s="365"/>
      <c r="G22" s="19"/>
      <c r="H22" s="16"/>
    </row>
    <row r="23" spans="1:8" ht="49.5" customHeight="1">
      <c r="A23" s="284"/>
      <c r="B23" s="253" t="s">
        <v>269</v>
      </c>
      <c r="C23" s="297"/>
      <c r="D23" s="295"/>
      <c r="E23" s="253" t="s">
        <v>272</v>
      </c>
      <c r="F23" s="297">
        <v>2597432</v>
      </c>
      <c r="G23" s="19"/>
      <c r="H23" s="16"/>
    </row>
    <row r="24" spans="1:8" ht="49.5" customHeight="1">
      <c r="A24" s="284"/>
      <c r="B24" s="254" t="s">
        <v>270</v>
      </c>
      <c r="C24" s="298"/>
      <c r="D24" s="295"/>
      <c r="E24" s="249" t="s">
        <v>273</v>
      </c>
      <c r="F24" s="300">
        <v>79941</v>
      </c>
      <c r="G24" s="19"/>
      <c r="H24" s="16"/>
    </row>
    <row r="25" spans="1:8" ht="49.5" customHeight="1" thickBot="1">
      <c r="A25" s="284"/>
      <c r="B25" s="252" t="s">
        <v>271</v>
      </c>
      <c r="C25" s="302"/>
      <c r="D25" s="291"/>
      <c r="E25" s="251" t="s">
        <v>274</v>
      </c>
      <c r="F25" s="303"/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6" t="s">
        <v>234</v>
      </c>
      <c r="C27" s="350"/>
      <c r="D27" s="350"/>
      <c r="E27" s="350"/>
      <c r="F27" s="351"/>
      <c r="G27" s="287"/>
      <c r="H27" s="16"/>
    </row>
    <row r="28" spans="1:8" ht="15" customHeight="1">
      <c r="A28" s="285"/>
      <c r="B28" s="362" t="s">
        <v>238</v>
      </c>
      <c r="C28" s="363"/>
      <c r="D28" s="274"/>
      <c r="E28" s="362" t="s">
        <v>239</v>
      </c>
      <c r="F28" s="363"/>
      <c r="G28" s="19"/>
      <c r="H28" s="16"/>
    </row>
    <row r="29" spans="1:8" ht="13.5" thickBot="1">
      <c r="A29" s="286"/>
      <c r="B29" s="364"/>
      <c r="C29" s="365"/>
      <c r="D29" s="292"/>
      <c r="E29" s="364"/>
      <c r="F29" s="365"/>
      <c r="G29" s="19"/>
      <c r="H29" s="16"/>
    </row>
    <row r="30" spans="1:8" ht="49.5" customHeight="1">
      <c r="A30" s="284"/>
      <c r="B30" s="253" t="s">
        <v>212</v>
      </c>
      <c r="C30" s="304">
        <f>C8+C16+C23</f>
        <v>0</v>
      </c>
      <c r="D30" s="293"/>
      <c r="E30" s="253" t="s">
        <v>215</v>
      </c>
      <c r="F30" s="304">
        <f>F8+F16+F23</f>
        <v>2597432</v>
      </c>
      <c r="G30" s="19"/>
      <c r="H30" s="16"/>
    </row>
    <row r="31" spans="1:8" ht="49.5" customHeight="1">
      <c r="A31" s="284"/>
      <c r="B31" s="254" t="s">
        <v>242</v>
      </c>
      <c r="C31" s="304">
        <f>C9+C17+C24</f>
        <v>0</v>
      </c>
      <c r="D31" s="293"/>
      <c r="E31" s="249" t="s">
        <v>214</v>
      </c>
      <c r="F31" s="304">
        <f>F9+F17+F24</f>
        <v>79941</v>
      </c>
      <c r="G31" s="19"/>
      <c r="H31" s="16"/>
    </row>
    <row r="32" spans="1:8" ht="61.5" customHeight="1" thickBot="1">
      <c r="A32" s="284"/>
      <c r="B32" s="251" t="s">
        <v>213</v>
      </c>
      <c r="C32" s="305">
        <f>C10+C18+C25</f>
        <v>0</v>
      </c>
      <c r="D32" s="294"/>
      <c r="E32" s="251" t="s">
        <v>216</v>
      </c>
      <c r="F32" s="305">
        <f>F10+F18+F25</f>
        <v>0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  <mergeCell ref="B20:F20"/>
    <mergeCell ref="B21:C22"/>
    <mergeCell ref="E21:F22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5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7" t="s">
        <v>227</v>
      </c>
      <c r="B1" s="368"/>
      <c r="C1" s="368"/>
      <c r="D1" s="368"/>
      <c r="E1" s="368"/>
      <c r="F1" s="368"/>
      <c r="G1" s="368"/>
      <c r="H1" s="368"/>
      <c r="I1" s="370"/>
      <c r="J1" s="370"/>
      <c r="K1" s="370"/>
      <c r="L1" s="370"/>
      <c r="M1" s="370"/>
      <c r="N1" s="357"/>
      <c r="O1" s="371"/>
      <c r="P1" s="16"/>
    </row>
    <row r="2" spans="1:16" ht="15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372"/>
      <c r="J2" s="373"/>
      <c r="K2" s="373"/>
      <c r="L2" s="373"/>
      <c r="M2" s="373"/>
      <c r="N2" s="373"/>
      <c r="O2" s="374"/>
      <c r="P2" s="16"/>
    </row>
    <row r="3" spans="1:16" ht="15.75" thickBot="1">
      <c r="A3" s="108" t="s">
        <v>2</v>
      </c>
      <c r="B3" s="109">
        <f>'Financial Data'!C3</f>
        <v>40633</v>
      </c>
      <c r="C3" s="110"/>
      <c r="D3" s="111"/>
      <c r="E3" s="111"/>
      <c r="F3" s="111"/>
      <c r="G3" s="111"/>
      <c r="H3" s="111"/>
      <c r="I3" s="375"/>
      <c r="J3" s="376"/>
      <c r="K3" s="376"/>
      <c r="L3" s="376"/>
      <c r="M3" s="376"/>
      <c r="N3" s="376"/>
      <c r="O3" s="377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81" t="s">
        <v>170</v>
      </c>
      <c r="B5" s="357"/>
      <c r="C5" s="357"/>
      <c r="D5" s="371"/>
      <c r="E5" s="13"/>
      <c r="F5" s="216"/>
      <c r="G5" s="216"/>
      <c r="H5" s="35"/>
      <c r="I5" s="13"/>
      <c r="J5" s="13"/>
      <c r="K5" s="382" t="s">
        <v>113</v>
      </c>
      <c r="L5" s="36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64" t="s">
        <v>235</v>
      </c>
      <c r="B6" s="269">
        <v>2009</v>
      </c>
      <c r="C6" s="265">
        <v>2010</v>
      </c>
      <c r="D6" s="265">
        <v>2011</v>
      </c>
      <c r="E6" s="270" t="s">
        <v>236</v>
      </c>
      <c r="F6" s="13"/>
      <c r="G6" s="216"/>
      <c r="H6" s="35"/>
      <c r="I6" s="13"/>
      <c r="J6" s="13"/>
      <c r="K6" s="364"/>
      <c r="L6" s="36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66" t="s">
        <v>150</v>
      </c>
      <c r="B7" s="322">
        <v>10.61</v>
      </c>
      <c r="C7" s="322">
        <v>33.92</v>
      </c>
      <c r="D7" s="322">
        <v>0</v>
      </c>
      <c r="E7" s="271">
        <f>SUM(B7:D7)</f>
        <v>44.53</v>
      </c>
      <c r="F7" s="13"/>
      <c r="G7" s="250"/>
      <c r="H7" s="35"/>
      <c r="I7" s="13"/>
      <c r="J7" s="13"/>
      <c r="K7" s="86" t="s">
        <v>114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67" t="s">
        <v>155</v>
      </c>
      <c r="B8" s="323">
        <v>10.61</v>
      </c>
      <c r="C8" s="323">
        <v>35.48</v>
      </c>
      <c r="D8" s="323">
        <f>15.18+2.01</f>
        <v>17.189999999999998</v>
      </c>
      <c r="E8" s="272">
        <f>SUM(B8:D8)</f>
        <v>63.279999999999994</v>
      </c>
      <c r="F8" s="13"/>
      <c r="G8" s="250"/>
      <c r="H8" s="35"/>
      <c r="I8" s="13"/>
      <c r="J8" s="13"/>
      <c r="K8" s="87" t="s">
        <v>115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68" t="s">
        <v>156</v>
      </c>
      <c r="B9" s="324">
        <v>38.72</v>
      </c>
      <c r="C9" s="324">
        <v>66.12</v>
      </c>
      <c r="D9" s="324">
        <f>11.24+0.27</f>
        <v>11.51</v>
      </c>
      <c r="E9" s="273">
        <f>SUM(B9:D9)</f>
        <v>116.35000000000001</v>
      </c>
      <c r="F9" s="13"/>
      <c r="G9" s="250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2" t="s">
        <v>49</v>
      </c>
      <c r="B11" s="378"/>
      <c r="C11" s="362" t="s">
        <v>111</v>
      </c>
      <c r="D11" s="379"/>
      <c r="E11" s="378"/>
      <c r="F11" s="362" t="s">
        <v>5</v>
      </c>
      <c r="G11" s="380"/>
      <c r="H11" s="379"/>
      <c r="I11" s="378"/>
      <c r="J11" s="362" t="s">
        <v>110</v>
      </c>
      <c r="K11" s="379"/>
      <c r="L11" s="378"/>
      <c r="M11" s="424" t="s">
        <v>139</v>
      </c>
      <c r="N11" s="401"/>
      <c r="O11" s="400"/>
      <c r="P11" s="30"/>
    </row>
    <row r="12" spans="1:15" s="29" customFormat="1" ht="15.75" thickBot="1">
      <c r="A12" s="366" t="s">
        <v>50</v>
      </c>
      <c r="B12" s="400"/>
      <c r="C12" s="366" t="s">
        <v>50</v>
      </c>
      <c r="D12" s="401"/>
      <c r="E12" s="400"/>
      <c r="F12" s="366" t="s">
        <v>50</v>
      </c>
      <c r="G12" s="383"/>
      <c r="H12" s="383"/>
      <c r="I12" s="384"/>
      <c r="J12" s="366" t="s">
        <v>50</v>
      </c>
      <c r="K12" s="383"/>
      <c r="L12" s="384"/>
      <c r="M12" s="425" t="s">
        <v>50</v>
      </c>
      <c r="N12" s="426"/>
      <c r="O12" s="427"/>
    </row>
    <row r="13" spans="1:16" s="18" customFormat="1" ht="45.75" customHeight="1" thickBot="1">
      <c r="A13" s="112" t="s">
        <v>53</v>
      </c>
      <c r="B13" s="113">
        <v>8</v>
      </c>
      <c r="C13" s="114"/>
      <c r="D13" s="115" t="s">
        <v>53</v>
      </c>
      <c r="E13" s="116">
        <v>0</v>
      </c>
      <c r="F13" s="80"/>
      <c r="G13" s="226"/>
      <c r="H13" s="50" t="s">
        <v>174</v>
      </c>
      <c r="I13" s="338">
        <v>1</v>
      </c>
      <c r="J13" s="114"/>
      <c r="K13" s="238" t="s">
        <v>142</v>
      </c>
      <c r="L13" s="325">
        <v>15</v>
      </c>
      <c r="M13" s="129"/>
      <c r="N13" s="149" t="s">
        <v>134</v>
      </c>
      <c r="O13" s="93">
        <v>0</v>
      </c>
      <c r="P13" s="128"/>
    </row>
    <row r="14" spans="1:16" s="18" customFormat="1" ht="30.75" thickBot="1">
      <c r="A14" s="403"/>
      <c r="B14" s="404"/>
      <c r="C14" s="117"/>
      <c r="D14" s="79" t="s">
        <v>54</v>
      </c>
      <c r="E14" s="82">
        <v>0</v>
      </c>
      <c r="F14" s="83"/>
      <c r="G14" s="227"/>
      <c r="H14" s="78" t="s">
        <v>173</v>
      </c>
      <c r="I14" s="339">
        <v>14</v>
      </c>
      <c r="J14" s="83"/>
      <c r="K14" s="239" t="s">
        <v>143</v>
      </c>
      <c r="L14" s="326">
        <f>56+5</f>
        <v>61</v>
      </c>
      <c r="M14" s="130"/>
      <c r="N14" s="148" t="s">
        <v>133</v>
      </c>
      <c r="O14" s="217">
        <v>0</v>
      </c>
      <c r="P14" s="21"/>
    </row>
    <row r="15" spans="1:16" s="18" customFormat="1" ht="45">
      <c r="A15" s="405"/>
      <c r="B15" s="406"/>
      <c r="C15" s="408"/>
      <c r="D15" s="409"/>
      <c r="E15" s="410"/>
      <c r="F15" s="83"/>
      <c r="G15" s="227"/>
      <c r="H15" s="78" t="s">
        <v>109</v>
      </c>
      <c r="I15" s="339">
        <v>0</v>
      </c>
      <c r="J15" s="83"/>
      <c r="K15" s="239" t="s">
        <v>121</v>
      </c>
      <c r="L15" s="326">
        <v>5</v>
      </c>
      <c r="M15" s="130"/>
      <c r="N15" s="147" t="s">
        <v>135</v>
      </c>
      <c r="O15" s="217">
        <v>0</v>
      </c>
      <c r="P15" s="21"/>
    </row>
    <row r="16" spans="1:16" s="18" customFormat="1" ht="45.75" thickBot="1">
      <c r="A16" s="405"/>
      <c r="B16" s="406"/>
      <c r="C16" s="411"/>
      <c r="D16" s="412"/>
      <c r="E16" s="413"/>
      <c r="F16" s="83"/>
      <c r="G16" s="227"/>
      <c r="H16" s="81" t="s">
        <v>210</v>
      </c>
      <c r="I16" s="337">
        <v>0</v>
      </c>
      <c r="J16" s="83"/>
      <c r="K16" s="237" t="s">
        <v>149</v>
      </c>
      <c r="L16" s="327">
        <v>0</v>
      </c>
      <c r="M16" s="248"/>
      <c r="N16" s="218" t="s">
        <v>140</v>
      </c>
      <c r="O16" s="219">
        <v>1</v>
      </c>
      <c r="P16" s="21"/>
    </row>
    <row r="17" spans="1:16" s="18" customFormat="1" ht="45">
      <c r="A17" s="407"/>
      <c r="B17" s="406"/>
      <c r="C17" s="411"/>
      <c r="D17" s="412"/>
      <c r="E17" s="413"/>
      <c r="F17" s="84"/>
      <c r="G17" s="228"/>
      <c r="H17" s="81" t="s">
        <v>55</v>
      </c>
      <c r="I17" s="340">
        <v>0</v>
      </c>
      <c r="J17" s="234"/>
      <c r="K17" s="237" t="s">
        <v>141</v>
      </c>
      <c r="L17" s="328">
        <v>0</v>
      </c>
      <c r="M17" s="416"/>
      <c r="N17" s="417"/>
      <c r="O17" s="418"/>
      <c r="P17" s="21"/>
    </row>
    <row r="18" spans="1:16" s="18" customFormat="1" ht="45.75" thickBot="1">
      <c r="A18" s="407"/>
      <c r="B18" s="406"/>
      <c r="C18" s="411"/>
      <c r="D18" s="412"/>
      <c r="E18" s="413"/>
      <c r="F18" s="85"/>
      <c r="G18" s="229"/>
      <c r="H18" s="243" t="s">
        <v>237</v>
      </c>
      <c r="I18" s="341">
        <v>0</v>
      </c>
      <c r="J18" s="235"/>
      <c r="K18" s="240" t="s">
        <v>211</v>
      </c>
      <c r="L18" s="329">
        <v>0</v>
      </c>
      <c r="M18" s="416"/>
      <c r="N18" s="419"/>
      <c r="O18" s="420"/>
      <c r="P18" s="21"/>
    </row>
    <row r="19" spans="1:16" s="18" customFormat="1" ht="15.75" thickBot="1">
      <c r="A19" s="407"/>
      <c r="B19" s="406"/>
      <c r="C19" s="411"/>
      <c r="D19" s="412"/>
      <c r="E19" s="413"/>
      <c r="F19" s="241"/>
      <c r="G19" s="242"/>
      <c r="J19" s="212"/>
      <c r="K19" s="428"/>
      <c r="L19" s="418"/>
      <c r="M19" s="416"/>
      <c r="N19" s="419"/>
      <c r="O19" s="420"/>
      <c r="P19" s="21"/>
    </row>
    <row r="20" spans="1:16" ht="15.75" thickBot="1">
      <c r="A20" s="402" t="s">
        <v>122</v>
      </c>
      <c r="B20" s="400"/>
      <c r="C20" s="385" t="s">
        <v>122</v>
      </c>
      <c r="D20" s="386"/>
      <c r="E20" s="386"/>
      <c r="F20" s="385" t="s">
        <v>122</v>
      </c>
      <c r="G20" s="386"/>
      <c r="H20" s="386"/>
      <c r="I20" s="387"/>
      <c r="J20" s="385" t="s">
        <v>122</v>
      </c>
      <c r="K20" s="386"/>
      <c r="L20" s="387"/>
      <c r="M20" s="421" t="s">
        <v>122</v>
      </c>
      <c r="N20" s="422"/>
      <c r="O20" s="423"/>
      <c r="P20" s="16"/>
    </row>
    <row r="21" spans="1:16" ht="45.75" thickBot="1">
      <c r="A21" s="97" t="s">
        <v>53</v>
      </c>
      <c r="B21" s="98">
        <v>91</v>
      </c>
      <c r="C21" s="99"/>
      <c r="D21" s="100" t="s">
        <v>53</v>
      </c>
      <c r="E21" s="101">
        <v>6</v>
      </c>
      <c r="F21" s="122"/>
      <c r="G21" s="230"/>
      <c r="H21" s="123" t="s">
        <v>109</v>
      </c>
      <c r="I21" s="343">
        <v>14</v>
      </c>
      <c r="J21" s="124"/>
      <c r="K21" s="220" t="s">
        <v>121</v>
      </c>
      <c r="L21" s="330">
        <v>133</v>
      </c>
      <c r="M21" s="221"/>
      <c r="N21" s="222" t="s">
        <v>134</v>
      </c>
      <c r="O21" s="93">
        <v>48</v>
      </c>
      <c r="P21" s="16"/>
    </row>
    <row r="22" spans="1:16" ht="45.75" thickBot="1">
      <c r="A22" s="388"/>
      <c r="B22" s="389"/>
      <c r="C22" s="125"/>
      <c r="D22" s="60" t="s">
        <v>54</v>
      </c>
      <c r="E22" s="96">
        <v>0</v>
      </c>
      <c r="F22" s="103"/>
      <c r="G22" s="231"/>
      <c r="H22" s="102" t="s">
        <v>210</v>
      </c>
      <c r="I22" s="342">
        <v>0</v>
      </c>
      <c r="J22" s="104"/>
      <c r="K22" s="223" t="s">
        <v>149</v>
      </c>
      <c r="L22" s="331">
        <v>0</v>
      </c>
      <c r="M22" s="224"/>
      <c r="N22" s="225" t="s">
        <v>133</v>
      </c>
      <c r="O22" s="217">
        <v>4861</v>
      </c>
      <c r="P22" s="16"/>
    </row>
    <row r="23" spans="1:16" ht="45">
      <c r="A23" s="390"/>
      <c r="B23" s="391"/>
      <c r="C23" s="396"/>
      <c r="D23" s="397"/>
      <c r="E23" s="389"/>
      <c r="F23" s="126"/>
      <c r="G23" s="232"/>
      <c r="H23" s="102" t="s">
        <v>55</v>
      </c>
      <c r="I23" s="342">
        <v>9</v>
      </c>
      <c r="J23" s="105"/>
      <c r="K23" s="223" t="s">
        <v>141</v>
      </c>
      <c r="L23" s="331">
        <v>89</v>
      </c>
      <c r="M23" s="224"/>
      <c r="N23" s="225" t="s">
        <v>135</v>
      </c>
      <c r="O23" s="217">
        <v>12038</v>
      </c>
      <c r="P23" s="16"/>
    </row>
    <row r="24" spans="1:16" ht="45.75" thickBot="1">
      <c r="A24" s="392"/>
      <c r="B24" s="393"/>
      <c r="C24" s="392"/>
      <c r="D24" s="398"/>
      <c r="E24" s="393"/>
      <c r="F24" s="127"/>
      <c r="G24" s="233"/>
      <c r="H24" s="263" t="s">
        <v>237</v>
      </c>
      <c r="I24" s="347">
        <v>0</v>
      </c>
      <c r="J24" s="236"/>
      <c r="K24" s="237" t="s">
        <v>211</v>
      </c>
      <c r="L24" s="332">
        <v>4</v>
      </c>
      <c r="M24" s="244"/>
      <c r="N24" s="245" t="s">
        <v>140</v>
      </c>
      <c r="O24" s="333">
        <v>47</v>
      </c>
      <c r="P24" s="16"/>
    </row>
    <row r="25" spans="1:16" ht="46.5" customHeight="1" thickBot="1">
      <c r="A25" s="394"/>
      <c r="B25" s="395"/>
      <c r="C25" s="394"/>
      <c r="D25" s="399"/>
      <c r="E25" s="395"/>
      <c r="F25" s="261"/>
      <c r="G25" s="262"/>
      <c r="H25" s="246" t="s">
        <v>120</v>
      </c>
      <c r="I25" s="247">
        <f>SUM(I21:I24)</f>
        <v>23</v>
      </c>
      <c r="J25" s="260"/>
      <c r="K25" s="257" t="s">
        <v>120</v>
      </c>
      <c r="L25" s="258">
        <f>SUM(L21:L24)</f>
        <v>226</v>
      </c>
      <c r="M25" s="259"/>
      <c r="N25" s="414"/>
      <c r="O25" s="415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1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29" t="s">
        <v>228</v>
      </c>
      <c r="B1" s="430"/>
    </row>
    <row r="2" spans="1:2" ht="15" customHeight="1">
      <c r="A2" s="137" t="s">
        <v>1</v>
      </c>
      <c r="B2" s="106" t="str">
        <f>'Financial Data'!C2</f>
        <v>Department of Health &amp; Human Services - OIG</v>
      </c>
    </row>
    <row r="3" spans="1:2" ht="15" customHeight="1" thickBot="1">
      <c r="A3" s="138" t="s">
        <v>2</v>
      </c>
      <c r="B3" s="107">
        <f>'Financial Data'!C3</f>
        <v>40633</v>
      </c>
    </row>
    <row r="4" ht="15" customHeight="1" thickBot="1">
      <c r="A4" s="139"/>
    </row>
    <row r="5" spans="1:2" ht="15" customHeight="1" thickBot="1">
      <c r="A5" s="134" t="s">
        <v>0</v>
      </c>
      <c r="B5" s="61" t="s">
        <v>112</v>
      </c>
    </row>
    <row r="6" spans="1:2" ht="12.75">
      <c r="A6" s="135">
        <v>1</v>
      </c>
      <c r="B6" s="52"/>
    </row>
    <row r="7" spans="1:2" ht="12.75">
      <c r="A7" s="136">
        <v>2</v>
      </c>
      <c r="B7" s="51"/>
    </row>
    <row r="8" spans="1:2" ht="12.75">
      <c r="A8" s="136">
        <v>3</v>
      </c>
      <c r="B8" s="51"/>
    </row>
    <row r="9" spans="1:2" ht="12.75">
      <c r="A9" s="136">
        <v>4</v>
      </c>
      <c r="B9" s="51"/>
    </row>
    <row r="10" spans="1:2" ht="12.75">
      <c r="A10" s="136">
        <v>5</v>
      </c>
      <c r="B10" s="51"/>
    </row>
    <row r="11" spans="1:2" ht="12.75">
      <c r="A11" s="136">
        <v>6</v>
      </c>
      <c r="B11" s="51"/>
    </row>
    <row r="12" spans="1:2" ht="12.75">
      <c r="A12" s="136">
        <v>7</v>
      </c>
      <c r="B12" s="51"/>
    </row>
    <row r="13" spans="1:2" ht="12.75">
      <c r="A13" s="136">
        <v>8</v>
      </c>
      <c r="B13" s="51"/>
    </row>
    <row r="14" spans="1:2" ht="12.75">
      <c r="A14" s="136">
        <v>9</v>
      </c>
      <c r="B14" s="51"/>
    </row>
    <row r="15" spans="1:2" ht="12.75">
      <c r="A15" s="136">
        <v>10</v>
      </c>
      <c r="B15" s="51"/>
    </row>
    <row r="16" spans="1:2" ht="13.5" thickBot="1">
      <c r="A16" s="139"/>
      <c r="B16" s="53"/>
    </row>
    <row r="17" spans="1:2" ht="13.5" thickBot="1">
      <c r="A17" s="134" t="s">
        <v>0</v>
      </c>
      <c r="B17" s="61" t="s">
        <v>207</v>
      </c>
    </row>
    <row r="18" spans="1:2" ht="12.75">
      <c r="A18" s="135">
        <v>1</v>
      </c>
      <c r="B18" s="52"/>
    </row>
    <row r="19" spans="1:2" ht="12.75">
      <c r="A19" s="136">
        <v>2</v>
      </c>
      <c r="B19" s="51"/>
    </row>
    <row r="20" spans="1:2" ht="12.75">
      <c r="A20" s="136">
        <v>3</v>
      </c>
      <c r="B20" s="51"/>
    </row>
    <row r="21" spans="1:2" ht="12.75">
      <c r="A21" s="136">
        <v>4</v>
      </c>
      <c r="B21" s="51"/>
    </row>
    <row r="22" spans="1:2" ht="12.75">
      <c r="A22" s="136">
        <v>5</v>
      </c>
      <c r="B22" s="51"/>
    </row>
    <row r="23" spans="1:2" ht="12.75">
      <c r="A23" s="136">
        <v>6</v>
      </c>
      <c r="B23" s="51"/>
    </row>
    <row r="24" spans="1:2" ht="12.75">
      <c r="A24" s="136">
        <v>7</v>
      </c>
      <c r="B24" s="51"/>
    </row>
    <row r="25" spans="1:2" ht="12.75">
      <c r="A25" s="136">
        <v>8</v>
      </c>
      <c r="B25" s="51"/>
    </row>
    <row r="26" spans="1:2" ht="12.75">
      <c r="A26" s="136">
        <v>9</v>
      </c>
      <c r="B26" s="51"/>
    </row>
    <row r="27" spans="1:2" ht="12.75">
      <c r="A27" s="136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E42" sqref="E42"/>
    </sheetView>
  </sheetViews>
  <sheetFormatPr defaultColWidth="9.140625" defaultRowHeight="12.75"/>
  <cols>
    <col min="1" max="1" width="15.7109375" style="1" customWidth="1"/>
    <col min="2" max="2" width="25.7109375" style="132" customWidth="1"/>
    <col min="3" max="3" width="13.7109375" style="132" customWidth="1"/>
    <col min="4" max="4" width="20.7109375" style="132" customWidth="1"/>
    <col min="5" max="5" width="15.7109375" style="132" customWidth="1"/>
    <col min="6" max="6" width="10.7109375" style="169" customWidth="1"/>
    <col min="7" max="7" width="10.7109375" style="132" customWidth="1"/>
    <col min="8" max="8" width="11.7109375" style="132" customWidth="1"/>
    <col min="9" max="9" width="12.7109375" style="132" customWidth="1"/>
    <col min="10" max="10" width="11.7109375" style="13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7" t="s">
        <v>229</v>
      </c>
      <c r="B1" s="436"/>
      <c r="C1" s="357"/>
      <c r="D1" s="357"/>
      <c r="E1" s="357"/>
      <c r="F1" s="357"/>
      <c r="G1" s="357"/>
      <c r="H1" s="357"/>
      <c r="I1" s="357"/>
      <c r="J1" s="371"/>
      <c r="K1" s="145"/>
    </row>
    <row r="2" spans="1:11" ht="15" customHeight="1">
      <c r="A2" s="140" t="s">
        <v>1</v>
      </c>
      <c r="B2" s="143" t="str">
        <f>'Financial Data'!C2</f>
        <v>Department of Health &amp; Human Services - OIG</v>
      </c>
      <c r="C2" s="144"/>
      <c r="D2" s="437"/>
      <c r="E2" s="438"/>
      <c r="F2" s="438"/>
      <c r="G2" s="438"/>
      <c r="H2" s="438"/>
      <c r="I2" s="438"/>
      <c r="J2" s="439"/>
      <c r="K2" s="131"/>
    </row>
    <row r="3" spans="1:11" ht="15" customHeight="1" thickBot="1">
      <c r="A3" s="141" t="s">
        <v>2</v>
      </c>
      <c r="B3" s="142">
        <f>'Financial Data'!C3</f>
        <v>40633</v>
      </c>
      <c r="C3" s="95"/>
      <c r="D3" s="440"/>
      <c r="E3" s="441"/>
      <c r="F3" s="441"/>
      <c r="G3" s="441"/>
      <c r="H3" s="441"/>
      <c r="I3" s="441"/>
      <c r="J3" s="442"/>
      <c r="K3" s="131"/>
    </row>
    <row r="4" spans="1:11" s="151" customFormat="1" ht="15.75" thickBot="1">
      <c r="A4" s="157"/>
      <c r="B4" s="158"/>
      <c r="C4" s="154"/>
      <c r="D4" s="154"/>
      <c r="E4" s="432"/>
      <c r="F4" s="432"/>
      <c r="G4" s="412"/>
      <c r="H4" s="412"/>
      <c r="I4" s="412"/>
      <c r="J4" s="412"/>
      <c r="K4" s="131"/>
    </row>
    <row r="5" spans="1:11" ht="15" customHeight="1" thickBot="1">
      <c r="A5" s="433" t="s">
        <v>144</v>
      </c>
      <c r="B5" s="434"/>
      <c r="C5" s="434"/>
      <c r="D5" s="434"/>
      <c r="E5" s="434"/>
      <c r="F5" s="434"/>
      <c r="G5" s="434"/>
      <c r="H5" s="434"/>
      <c r="I5" s="434"/>
      <c r="J5" s="435"/>
      <c r="K5" s="131"/>
    </row>
    <row r="6" spans="1:11" ht="63.75">
      <c r="A6" s="159" t="s">
        <v>0</v>
      </c>
      <c r="B6" s="160" t="s">
        <v>129</v>
      </c>
      <c r="C6" s="161" t="s">
        <v>128</v>
      </c>
      <c r="D6" s="161" t="s">
        <v>130</v>
      </c>
      <c r="E6" s="161" t="s">
        <v>136</v>
      </c>
      <c r="F6" s="167" t="s">
        <v>166</v>
      </c>
      <c r="G6" s="161" t="s">
        <v>137</v>
      </c>
      <c r="H6" s="161" t="s">
        <v>138</v>
      </c>
      <c r="I6" s="161" t="s">
        <v>169</v>
      </c>
      <c r="J6" s="166" t="s">
        <v>165</v>
      </c>
      <c r="K6" s="131"/>
    </row>
    <row r="7" spans="1:11" ht="12.75">
      <c r="A7" s="155">
        <v>1</v>
      </c>
      <c r="B7" s="165"/>
      <c r="C7" s="51"/>
      <c r="D7" s="51"/>
      <c r="E7" s="51"/>
      <c r="F7" s="204"/>
      <c r="G7" s="51"/>
      <c r="H7" s="165"/>
      <c r="I7" s="176">
        <f>G7*H7</f>
        <v>0</v>
      </c>
      <c r="J7" s="213"/>
      <c r="K7" s="131"/>
    </row>
    <row r="8" spans="1:11" ht="12.75">
      <c r="A8" s="155">
        <f>A7+1</f>
        <v>2</v>
      </c>
      <c r="B8" s="51"/>
      <c r="C8" s="51"/>
      <c r="D8" s="51"/>
      <c r="E8" s="51"/>
      <c r="F8" s="204"/>
      <c r="G8" s="51"/>
      <c r="H8" s="51"/>
      <c r="I8" s="176">
        <f aca="true" t="shared" si="0" ref="I8:I21">G8*H8</f>
        <v>0</v>
      </c>
      <c r="J8" s="213"/>
      <c r="K8" s="131"/>
    </row>
    <row r="9" spans="1:10" ht="12.75">
      <c r="A9" s="155">
        <f aca="true" t="shared" si="1" ref="A9:A21">A8+1</f>
        <v>3</v>
      </c>
      <c r="B9" s="51"/>
      <c r="C9" s="51"/>
      <c r="D9" s="51"/>
      <c r="E9" s="51"/>
      <c r="F9" s="204"/>
      <c r="G9" s="51"/>
      <c r="H9" s="51"/>
      <c r="I9" s="176">
        <f t="shared" si="0"/>
        <v>0</v>
      </c>
      <c r="J9" s="213"/>
    </row>
    <row r="10" spans="1:10" ht="12.75">
      <c r="A10" s="155">
        <f t="shared" si="1"/>
        <v>4</v>
      </c>
      <c r="B10" s="51"/>
      <c r="C10" s="51"/>
      <c r="D10" s="51"/>
      <c r="E10" s="51"/>
      <c r="F10" s="204"/>
      <c r="G10" s="51"/>
      <c r="H10" s="51"/>
      <c r="I10" s="176">
        <f t="shared" si="0"/>
        <v>0</v>
      </c>
      <c r="J10" s="213"/>
    </row>
    <row r="11" spans="1:10" ht="12.75">
      <c r="A11" s="155">
        <f t="shared" si="1"/>
        <v>5</v>
      </c>
      <c r="B11" s="51"/>
      <c r="C11" s="51"/>
      <c r="D11" s="51"/>
      <c r="E11" s="51"/>
      <c r="F11" s="204"/>
      <c r="G11" s="51"/>
      <c r="H11" s="51"/>
      <c r="I11" s="176">
        <f t="shared" si="0"/>
        <v>0</v>
      </c>
      <c r="J11" s="213"/>
    </row>
    <row r="12" spans="1:10" ht="12.75">
      <c r="A12" s="155">
        <f t="shared" si="1"/>
        <v>6</v>
      </c>
      <c r="B12" s="51"/>
      <c r="C12" s="51"/>
      <c r="D12" s="51"/>
      <c r="E12" s="51"/>
      <c r="F12" s="204"/>
      <c r="G12" s="51"/>
      <c r="H12" s="51"/>
      <c r="I12" s="176">
        <f t="shared" si="0"/>
        <v>0</v>
      </c>
      <c r="J12" s="213"/>
    </row>
    <row r="13" spans="1:10" ht="12.75">
      <c r="A13" s="155">
        <f t="shared" si="1"/>
        <v>7</v>
      </c>
      <c r="B13" s="51"/>
      <c r="C13" s="51"/>
      <c r="D13" s="51"/>
      <c r="E13" s="51"/>
      <c r="F13" s="204"/>
      <c r="G13" s="51"/>
      <c r="H13" s="51"/>
      <c r="I13" s="176">
        <f t="shared" si="0"/>
        <v>0</v>
      </c>
      <c r="J13" s="213"/>
    </row>
    <row r="14" spans="1:10" ht="12.75">
      <c r="A14" s="155">
        <f t="shared" si="1"/>
        <v>8</v>
      </c>
      <c r="B14" s="51"/>
      <c r="C14" s="51"/>
      <c r="D14" s="51"/>
      <c r="E14" s="51"/>
      <c r="F14" s="204"/>
      <c r="G14" s="51"/>
      <c r="H14" s="51"/>
      <c r="I14" s="176">
        <f t="shared" si="0"/>
        <v>0</v>
      </c>
      <c r="J14" s="213"/>
    </row>
    <row r="15" spans="1:10" ht="12.75">
      <c r="A15" s="155">
        <f t="shared" si="1"/>
        <v>9</v>
      </c>
      <c r="B15" s="51"/>
      <c r="C15" s="51"/>
      <c r="D15" s="51"/>
      <c r="E15" s="51"/>
      <c r="F15" s="204"/>
      <c r="G15" s="51"/>
      <c r="H15" s="51"/>
      <c r="I15" s="176">
        <f t="shared" si="0"/>
        <v>0</v>
      </c>
      <c r="J15" s="213"/>
    </row>
    <row r="16" spans="1:10" ht="12.75">
      <c r="A16" s="155">
        <f t="shared" si="1"/>
        <v>10</v>
      </c>
      <c r="B16" s="51"/>
      <c r="C16" s="51"/>
      <c r="D16" s="51"/>
      <c r="E16" s="51"/>
      <c r="F16" s="204"/>
      <c r="G16" s="51"/>
      <c r="H16" s="51"/>
      <c r="I16" s="176">
        <f t="shared" si="0"/>
        <v>0</v>
      </c>
      <c r="J16" s="213"/>
    </row>
    <row r="17" spans="1:10" ht="12.75">
      <c r="A17" s="155">
        <f t="shared" si="1"/>
        <v>11</v>
      </c>
      <c r="B17" s="51"/>
      <c r="C17" s="51"/>
      <c r="D17" s="51"/>
      <c r="E17" s="51"/>
      <c r="F17" s="204"/>
      <c r="G17" s="51"/>
      <c r="H17" s="51"/>
      <c r="I17" s="176">
        <f t="shared" si="0"/>
        <v>0</v>
      </c>
      <c r="J17" s="213"/>
    </row>
    <row r="18" spans="1:10" ht="12.75">
      <c r="A18" s="155">
        <f t="shared" si="1"/>
        <v>12</v>
      </c>
      <c r="B18" s="51"/>
      <c r="C18" s="51"/>
      <c r="D18" s="51"/>
      <c r="E18" s="51"/>
      <c r="F18" s="204"/>
      <c r="G18" s="51"/>
      <c r="H18" s="51"/>
      <c r="I18" s="176">
        <f t="shared" si="0"/>
        <v>0</v>
      </c>
      <c r="J18" s="213"/>
    </row>
    <row r="19" spans="1:10" ht="12.75">
      <c r="A19" s="155">
        <f t="shared" si="1"/>
        <v>13</v>
      </c>
      <c r="B19" s="51"/>
      <c r="C19" s="51"/>
      <c r="D19" s="51"/>
      <c r="E19" s="51"/>
      <c r="F19" s="204"/>
      <c r="G19" s="51"/>
      <c r="H19" s="51"/>
      <c r="I19" s="176">
        <f t="shared" si="0"/>
        <v>0</v>
      </c>
      <c r="J19" s="213"/>
    </row>
    <row r="20" spans="1:10" ht="12.75">
      <c r="A20" s="155">
        <f t="shared" si="1"/>
        <v>14</v>
      </c>
      <c r="B20" s="51"/>
      <c r="C20" s="51"/>
      <c r="D20" s="51"/>
      <c r="E20" s="51"/>
      <c r="F20" s="204"/>
      <c r="G20" s="51"/>
      <c r="H20" s="51"/>
      <c r="I20" s="176">
        <f t="shared" si="0"/>
        <v>0</v>
      </c>
      <c r="J20" s="213"/>
    </row>
    <row r="21" spans="1:12" ht="13.5" thickBot="1">
      <c r="A21" s="155">
        <f t="shared" si="1"/>
        <v>15</v>
      </c>
      <c r="B21" s="156"/>
      <c r="C21" s="156"/>
      <c r="D21" s="156"/>
      <c r="E21" s="156"/>
      <c r="F21" s="205"/>
      <c r="G21" s="156"/>
      <c r="H21" s="156"/>
      <c r="I21" s="214">
        <f t="shared" si="0"/>
        <v>0</v>
      </c>
      <c r="J21" s="215"/>
      <c r="L21" s="131"/>
    </row>
    <row r="22" spans="1:16" s="151" customFormat="1" ht="13.5" thickBot="1">
      <c r="A22" s="152"/>
      <c r="B22" s="153"/>
      <c r="C22" s="154"/>
      <c r="D22" s="154"/>
      <c r="E22" s="154"/>
      <c r="F22" s="168"/>
      <c r="G22" s="171" t="s">
        <v>168</v>
      </c>
      <c r="H22" s="177">
        <f>SUM(H7:H21)</f>
        <v>0</v>
      </c>
      <c r="I22" s="174">
        <f>SUM(I7:I21)</f>
        <v>0</v>
      </c>
      <c r="J22" s="154"/>
      <c r="K22" s="172"/>
      <c r="L22" s="172"/>
      <c r="N22" s="172"/>
      <c r="P22" s="175"/>
    </row>
    <row r="23" spans="1:10" s="151" customFormat="1" ht="13.5" thickBot="1">
      <c r="A23" s="152"/>
      <c r="B23" s="153"/>
      <c r="C23" s="154"/>
      <c r="D23" s="154"/>
      <c r="E23" s="154"/>
      <c r="F23" s="168"/>
      <c r="G23" s="154"/>
      <c r="H23" s="154"/>
      <c r="I23" s="154"/>
      <c r="J23" s="154"/>
    </row>
    <row r="24" spans="1:7" s="151" customFormat="1" ht="13.5" thickBot="1">
      <c r="A24" s="431" t="s">
        <v>145</v>
      </c>
      <c r="B24" s="422"/>
      <c r="C24" s="422"/>
      <c r="D24" s="422"/>
      <c r="E24" s="426"/>
      <c r="F24" s="427"/>
      <c r="G24" s="150"/>
    </row>
    <row r="25" spans="1:10" ht="63.75">
      <c r="A25" s="159" t="s">
        <v>0</v>
      </c>
      <c r="B25" s="160" t="s">
        <v>146</v>
      </c>
      <c r="C25" s="161" t="s">
        <v>154</v>
      </c>
      <c r="D25" s="161" t="s">
        <v>147</v>
      </c>
      <c r="E25" s="161" t="s">
        <v>148</v>
      </c>
      <c r="F25" s="170" t="s">
        <v>167</v>
      </c>
      <c r="G25" s="133"/>
      <c r="H25" s="131"/>
      <c r="I25" s="131"/>
      <c r="J25" s="131"/>
    </row>
    <row r="26" spans="1:10" ht="63.75">
      <c r="A26" s="155">
        <v>1</v>
      </c>
      <c r="B26" s="334" t="s">
        <v>276</v>
      </c>
      <c r="C26" s="335" t="s">
        <v>277</v>
      </c>
      <c r="D26" s="334" t="s">
        <v>278</v>
      </c>
      <c r="E26" s="334" t="s">
        <v>279</v>
      </c>
      <c r="F26" s="336">
        <v>40608</v>
      </c>
      <c r="H26" s="1"/>
      <c r="I26" s="1"/>
      <c r="J26" s="1"/>
    </row>
    <row r="27" spans="1:10" ht="12.75">
      <c r="A27" s="155">
        <f>A26+1</f>
        <v>2</v>
      </c>
      <c r="B27" s="51"/>
      <c r="C27" s="206"/>
      <c r="D27" s="51"/>
      <c r="E27" s="51"/>
      <c r="F27" s="207"/>
      <c r="H27" s="1"/>
      <c r="I27" s="1"/>
      <c r="J27" s="1"/>
    </row>
    <row r="28" spans="1:10" ht="12.75">
      <c r="A28" s="155">
        <f aca="true" t="shared" si="2" ref="A28:A35">A27+1</f>
        <v>3</v>
      </c>
      <c r="B28" s="51"/>
      <c r="C28" s="206"/>
      <c r="D28" s="51"/>
      <c r="E28" s="51"/>
      <c r="F28" s="207"/>
      <c r="H28" s="1"/>
      <c r="I28" s="1"/>
      <c r="J28" s="1"/>
    </row>
    <row r="29" spans="1:10" ht="12.75">
      <c r="A29" s="155">
        <f t="shared" si="2"/>
        <v>4</v>
      </c>
      <c r="B29" s="51"/>
      <c r="C29" s="206"/>
      <c r="D29" s="51"/>
      <c r="E29" s="51"/>
      <c r="F29" s="207"/>
      <c r="H29" s="1"/>
      <c r="I29" s="1"/>
      <c r="J29" s="1"/>
    </row>
    <row r="30" spans="1:10" ht="12.75">
      <c r="A30" s="155">
        <f t="shared" si="2"/>
        <v>5</v>
      </c>
      <c r="B30" s="51"/>
      <c r="C30" s="206"/>
      <c r="D30" s="51"/>
      <c r="E30" s="51"/>
      <c r="F30" s="207"/>
      <c r="H30" s="1"/>
      <c r="I30" s="1"/>
      <c r="J30" s="1"/>
    </row>
    <row r="31" spans="1:10" ht="12.75">
      <c r="A31" s="155">
        <f t="shared" si="2"/>
        <v>6</v>
      </c>
      <c r="B31" s="51"/>
      <c r="C31" s="206"/>
      <c r="D31" s="51"/>
      <c r="E31" s="51"/>
      <c r="F31" s="207"/>
      <c r="H31" s="1"/>
      <c r="I31" s="1"/>
      <c r="J31" s="1"/>
    </row>
    <row r="32" spans="1:10" ht="12.75">
      <c r="A32" s="155">
        <f t="shared" si="2"/>
        <v>7</v>
      </c>
      <c r="B32" s="51"/>
      <c r="C32" s="206"/>
      <c r="D32" s="51"/>
      <c r="E32" s="51"/>
      <c r="F32" s="207"/>
      <c r="H32" s="1"/>
      <c r="I32" s="1"/>
      <c r="J32" s="1"/>
    </row>
    <row r="33" spans="1:10" ht="12.75">
      <c r="A33" s="155">
        <f t="shared" si="2"/>
        <v>8</v>
      </c>
      <c r="B33" s="51"/>
      <c r="C33" s="206"/>
      <c r="D33" s="51"/>
      <c r="E33" s="51"/>
      <c r="F33" s="207"/>
      <c r="H33" s="1"/>
      <c r="I33" s="1"/>
      <c r="J33" s="1"/>
    </row>
    <row r="34" spans="1:10" ht="12.75">
      <c r="A34" s="155">
        <f t="shared" si="2"/>
        <v>9</v>
      </c>
      <c r="B34" s="178"/>
      <c r="C34" s="208"/>
      <c r="D34" s="178"/>
      <c r="E34" s="178"/>
      <c r="F34" s="209"/>
      <c r="H34" s="1"/>
      <c r="I34" s="1"/>
      <c r="J34" s="1"/>
    </row>
    <row r="35" spans="1:10" ht="13.5" thickBot="1">
      <c r="A35" s="155">
        <f t="shared" si="2"/>
        <v>10</v>
      </c>
      <c r="B35" s="156"/>
      <c r="C35" s="210"/>
      <c r="D35" s="156"/>
      <c r="E35" s="156"/>
      <c r="F35" s="211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2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175</v>
      </c>
      <c r="D1" s="14" t="s">
        <v>7</v>
      </c>
      <c r="E1" s="15" t="s">
        <v>82</v>
      </c>
      <c r="F1" s="191" t="s">
        <v>178</v>
      </c>
      <c r="G1" s="15" t="s">
        <v>82</v>
      </c>
      <c r="H1" s="145" t="s">
        <v>128</v>
      </c>
      <c r="I1" s="145" t="s">
        <v>151</v>
      </c>
      <c r="J1" s="146" t="s">
        <v>129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92" t="s">
        <v>180</v>
      </c>
      <c r="G2" s="62" t="s">
        <v>184</v>
      </c>
      <c r="H2" s="131" t="s">
        <v>123</v>
      </c>
      <c r="I2" s="131" t="s">
        <v>152</v>
      </c>
      <c r="J2" s="131" t="s">
        <v>157</v>
      </c>
      <c r="K2" s="62" t="s">
        <v>246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172</v>
      </c>
      <c r="E3" s="62" t="s">
        <v>84</v>
      </c>
      <c r="F3" s="192" t="s">
        <v>181</v>
      </c>
      <c r="G3" s="62" t="s">
        <v>185</v>
      </c>
      <c r="H3" s="131" t="s">
        <v>124</v>
      </c>
      <c r="I3" s="131" t="s">
        <v>153</v>
      </c>
      <c r="J3" s="131" t="s">
        <v>158</v>
      </c>
      <c r="K3" s="62" t="s">
        <v>247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90</v>
      </c>
      <c r="G4" s="62" t="s">
        <v>186</v>
      </c>
      <c r="H4" s="131" t="s">
        <v>125</v>
      </c>
      <c r="I4" s="151"/>
      <c r="J4" s="131" t="s">
        <v>159</v>
      </c>
      <c r="K4" s="62" t="s">
        <v>248</v>
      </c>
    </row>
    <row r="5" spans="1:11" ht="12.75">
      <c r="A5" s="4" t="s">
        <v>9</v>
      </c>
      <c r="B5" s="70" t="s">
        <v>66</v>
      </c>
      <c r="C5" s="71" t="s">
        <v>177</v>
      </c>
      <c r="E5" s="62" t="s">
        <v>91</v>
      </c>
      <c r="G5" s="62" t="s">
        <v>187</v>
      </c>
      <c r="H5" s="131" t="s">
        <v>126</v>
      </c>
      <c r="J5" s="131" t="s">
        <v>160</v>
      </c>
      <c r="K5" s="62" t="s">
        <v>249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92</v>
      </c>
      <c r="G6" s="62" t="s">
        <v>188</v>
      </c>
      <c r="H6" s="131" t="s">
        <v>127</v>
      </c>
      <c r="J6" s="131" t="s">
        <v>161</v>
      </c>
      <c r="K6" s="62" t="s">
        <v>250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93</v>
      </c>
      <c r="G7" s="62" t="s">
        <v>189</v>
      </c>
      <c r="H7" s="131" t="s">
        <v>132</v>
      </c>
      <c r="J7" s="131" t="s">
        <v>131</v>
      </c>
      <c r="K7" s="62" t="s">
        <v>251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95</v>
      </c>
      <c r="G8" s="62" t="s">
        <v>190</v>
      </c>
      <c r="H8" s="131" t="s">
        <v>43</v>
      </c>
      <c r="J8" s="131" t="s">
        <v>162</v>
      </c>
      <c r="K8" s="62" t="s">
        <v>252</v>
      </c>
    </row>
    <row r="9" spans="1:11" ht="12.75">
      <c r="A9" s="4" t="s">
        <v>12</v>
      </c>
      <c r="B9" s="70" t="s">
        <v>80</v>
      </c>
      <c r="C9" s="71" t="s">
        <v>176</v>
      </c>
      <c r="D9" s="10"/>
      <c r="E9" s="62" t="s">
        <v>102</v>
      </c>
      <c r="G9" s="62" t="s">
        <v>191</v>
      </c>
      <c r="J9" s="131" t="s">
        <v>163</v>
      </c>
      <c r="K9" s="62" t="s">
        <v>253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96</v>
      </c>
      <c r="G10" s="63" t="s">
        <v>192</v>
      </c>
      <c r="J10" s="131" t="s">
        <v>164</v>
      </c>
      <c r="K10" s="63" t="s">
        <v>254</v>
      </c>
    </row>
    <row r="11" spans="1:11" ht="12.75">
      <c r="A11" s="4" t="s">
        <v>24</v>
      </c>
      <c r="B11" s="71" t="s">
        <v>70</v>
      </c>
      <c r="C11" s="70"/>
      <c r="E11" s="62" t="s">
        <v>97</v>
      </c>
      <c r="G11" s="62" t="s">
        <v>193</v>
      </c>
      <c r="J11" s="131" t="s">
        <v>209</v>
      </c>
      <c r="K11" s="62" t="s">
        <v>255</v>
      </c>
    </row>
    <row r="12" spans="1:11" ht="12.75">
      <c r="A12" s="4" t="s">
        <v>25</v>
      </c>
      <c r="B12" s="71" t="s">
        <v>71</v>
      </c>
      <c r="C12" s="71"/>
      <c r="E12" s="62" t="s">
        <v>99</v>
      </c>
      <c r="G12" s="62" t="s">
        <v>194</v>
      </c>
      <c r="J12" s="131" t="s">
        <v>43</v>
      </c>
      <c r="K12" s="62" t="s">
        <v>256</v>
      </c>
    </row>
    <row r="13" spans="1:11" ht="12.75">
      <c r="A13" s="10" t="s">
        <v>14</v>
      </c>
      <c r="B13" s="70" t="s">
        <v>72</v>
      </c>
      <c r="C13" s="71"/>
      <c r="E13" s="62" t="s">
        <v>101</v>
      </c>
      <c r="G13" s="62" t="s">
        <v>195</v>
      </c>
      <c r="K13" s="62" t="s">
        <v>257</v>
      </c>
    </row>
    <row r="14" spans="1:11" ht="12.75">
      <c r="A14" s="9" t="s">
        <v>26</v>
      </c>
      <c r="B14" s="70" t="s">
        <v>57</v>
      </c>
      <c r="C14" s="70"/>
      <c r="E14" s="5" t="s">
        <v>116</v>
      </c>
      <c r="G14" s="5" t="s">
        <v>196</v>
      </c>
      <c r="K14" s="5" t="s">
        <v>258</v>
      </c>
    </row>
    <row r="15" spans="1:11" ht="12.75">
      <c r="A15" s="4" t="s">
        <v>33</v>
      </c>
      <c r="B15" s="70" t="s">
        <v>58</v>
      </c>
      <c r="C15" s="70"/>
      <c r="E15" s="62" t="s">
        <v>98</v>
      </c>
      <c r="G15" s="62" t="s">
        <v>197</v>
      </c>
      <c r="K15" s="62" t="s">
        <v>259</v>
      </c>
    </row>
    <row r="16" spans="1:11" ht="12.75">
      <c r="A16" s="10" t="s">
        <v>15</v>
      </c>
      <c r="B16" s="70" t="s">
        <v>59</v>
      </c>
      <c r="C16" s="70"/>
      <c r="E16" s="62" t="s">
        <v>94</v>
      </c>
      <c r="G16" s="62" t="s">
        <v>198</v>
      </c>
      <c r="K16" s="62" t="s">
        <v>260</v>
      </c>
    </row>
    <row r="17" spans="1:11" ht="12.75">
      <c r="A17" s="10" t="s">
        <v>16</v>
      </c>
      <c r="B17" s="70" t="s">
        <v>73</v>
      </c>
      <c r="C17" s="70"/>
      <c r="E17" s="62" t="s">
        <v>88</v>
      </c>
      <c r="G17" s="62" t="s">
        <v>199</v>
      </c>
      <c r="K17" s="62" t="s">
        <v>261</v>
      </c>
    </row>
    <row r="18" spans="1:11" ht="12.75">
      <c r="A18" s="4" t="s">
        <v>35</v>
      </c>
      <c r="B18" s="70" t="s">
        <v>62</v>
      </c>
      <c r="C18" s="70"/>
      <c r="E18" s="62" t="s">
        <v>119</v>
      </c>
      <c r="G18" s="62" t="s">
        <v>200</v>
      </c>
      <c r="K18" s="62" t="s">
        <v>262</v>
      </c>
    </row>
    <row r="19" spans="1:11" ht="12.75">
      <c r="A19" s="4" t="s">
        <v>21</v>
      </c>
      <c r="B19" s="70" t="s">
        <v>74</v>
      </c>
      <c r="C19" s="70"/>
      <c r="E19" s="62" t="s">
        <v>100</v>
      </c>
      <c r="G19" s="62" t="s">
        <v>201</v>
      </c>
      <c r="K19" s="62" t="s">
        <v>263</v>
      </c>
    </row>
    <row r="20" spans="1:11" ht="12.75">
      <c r="A20" s="4" t="s">
        <v>22</v>
      </c>
      <c r="B20" s="70" t="s">
        <v>118</v>
      </c>
      <c r="C20" s="70"/>
      <c r="D20" s="9"/>
      <c r="E20" s="64" t="s">
        <v>89</v>
      </c>
      <c r="G20" s="64" t="s">
        <v>202</v>
      </c>
      <c r="K20" s="64" t="s">
        <v>264</v>
      </c>
    </row>
    <row r="21" spans="1:11" ht="12.75">
      <c r="A21" s="4" t="s">
        <v>23</v>
      </c>
      <c r="B21" s="70" t="s">
        <v>75</v>
      </c>
      <c r="C21" s="70"/>
      <c r="E21" s="62" t="s">
        <v>87</v>
      </c>
      <c r="G21" s="62" t="s">
        <v>203</v>
      </c>
      <c r="K21" s="62" t="s">
        <v>265</v>
      </c>
    </row>
    <row r="22" spans="1:11" ht="12.75">
      <c r="A22" s="4" t="s">
        <v>27</v>
      </c>
      <c r="B22" s="70" t="s">
        <v>60</v>
      </c>
      <c r="C22" s="70"/>
      <c r="E22" s="62" t="s">
        <v>86</v>
      </c>
      <c r="G22" s="62" t="s">
        <v>204</v>
      </c>
      <c r="H22" s="172"/>
      <c r="I22" s="172"/>
      <c r="J22" s="173"/>
      <c r="K22" s="62" t="s">
        <v>266</v>
      </c>
    </row>
    <row r="23" spans="1:11" ht="12.75">
      <c r="A23" s="4" t="s">
        <v>28</v>
      </c>
      <c r="B23" s="72" t="s">
        <v>76</v>
      </c>
      <c r="C23" s="70"/>
      <c r="E23" s="62" t="s">
        <v>103</v>
      </c>
      <c r="G23" s="62" t="s">
        <v>205</v>
      </c>
      <c r="H23" s="151"/>
      <c r="I23" s="151"/>
      <c r="J23" s="150"/>
      <c r="K23" s="62" t="s">
        <v>267</v>
      </c>
    </row>
    <row r="24" spans="1:11" ht="12.75">
      <c r="A24" s="4" t="s">
        <v>29</v>
      </c>
      <c r="B24" s="70" t="s">
        <v>77</v>
      </c>
      <c r="C24" s="72"/>
      <c r="E24" s="70" t="s">
        <v>85</v>
      </c>
      <c r="G24" s="70" t="s">
        <v>206</v>
      </c>
      <c r="H24" s="151"/>
      <c r="I24" s="151"/>
      <c r="J24" s="151"/>
      <c r="K24" s="70" t="s">
        <v>268</v>
      </c>
    </row>
    <row r="25" spans="1:11" ht="12.75">
      <c r="A25" s="4" t="s">
        <v>30</v>
      </c>
      <c r="B25" s="70" t="s">
        <v>78</v>
      </c>
      <c r="C25" s="70"/>
      <c r="E25" s="4" t="s">
        <v>18</v>
      </c>
      <c r="G25" s="4" t="s">
        <v>18</v>
      </c>
      <c r="J25" s="1"/>
      <c r="K25" s="4" t="s">
        <v>18</v>
      </c>
    </row>
    <row r="26" spans="1:11" ht="12.75">
      <c r="A26" s="4" t="s">
        <v>31</v>
      </c>
      <c r="B26" s="70" t="s">
        <v>61</v>
      </c>
      <c r="C26" s="70"/>
      <c r="E26" s="4" t="s">
        <v>105</v>
      </c>
      <c r="G26" s="4" t="s">
        <v>105</v>
      </c>
      <c r="J26" s="1"/>
      <c r="K26" s="4" t="s">
        <v>105</v>
      </c>
    </row>
    <row r="27" spans="1:11" ht="12.75">
      <c r="A27" s="4" t="s">
        <v>171</v>
      </c>
      <c r="B27" s="70" t="s">
        <v>36</v>
      </c>
      <c r="C27" s="70"/>
      <c r="E27" s="68" t="s">
        <v>30</v>
      </c>
      <c r="G27" s="68" t="s">
        <v>30</v>
      </c>
      <c r="J27" s="1"/>
      <c r="K27" s="68" t="s">
        <v>30</v>
      </c>
    </row>
    <row r="28" spans="1:11" ht="12.75">
      <c r="A28" s="4" t="s">
        <v>32</v>
      </c>
      <c r="B28" s="70" t="s">
        <v>79</v>
      </c>
      <c r="C28" s="70"/>
      <c r="E28" s="68" t="s">
        <v>171</v>
      </c>
      <c r="G28" s="68" t="s">
        <v>171</v>
      </c>
      <c r="J28" s="1"/>
      <c r="K28" s="68" t="s">
        <v>171</v>
      </c>
    </row>
    <row r="29" spans="1:11" ht="12.75">
      <c r="A29" s="4" t="s">
        <v>117</v>
      </c>
      <c r="B29" s="4"/>
      <c r="C29" s="70"/>
      <c r="E29" s="88" t="s">
        <v>104</v>
      </c>
      <c r="G29" s="88" t="s">
        <v>104</v>
      </c>
      <c r="J29" s="1"/>
      <c r="K29" s="88" t="s">
        <v>104</v>
      </c>
    </row>
    <row r="30" spans="1:11" ht="12.75">
      <c r="A30" s="4" t="s">
        <v>17</v>
      </c>
      <c r="B30" s="4"/>
      <c r="C30" s="4"/>
      <c r="E30" s="68" t="s">
        <v>106</v>
      </c>
      <c r="G30" s="68" t="s">
        <v>106</v>
      </c>
      <c r="J30" s="1"/>
      <c r="K30" s="68" t="s">
        <v>106</v>
      </c>
    </row>
    <row r="31" spans="1:11" ht="12.75">
      <c r="A31" s="4" t="s">
        <v>34</v>
      </c>
      <c r="B31" s="4"/>
      <c r="C31" s="4"/>
      <c r="E31" s="68" t="s">
        <v>208</v>
      </c>
      <c r="G31" s="68" t="s">
        <v>208</v>
      </c>
      <c r="J31" s="1"/>
      <c r="K31" s="68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Richard B. Stern</cp:lastModifiedBy>
  <cp:lastPrinted>2010-10-28T19:40:37Z</cp:lastPrinted>
  <dcterms:created xsi:type="dcterms:W3CDTF">2009-02-26T10:56:03Z</dcterms:created>
  <dcterms:modified xsi:type="dcterms:W3CDTF">2011-04-07T15:14:33Z</dcterms:modified>
  <cp:category/>
  <cp:version/>
  <cp:contentType/>
  <cp:contentStatus/>
</cp:coreProperties>
</file>